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СК\ИПР 2021-2023 +\ИТОГ\6_20.05.2020 замена расчетов\УНЦ_АСК\"/>
    </mc:Choice>
  </mc:AlternateContent>
  <bookViews>
    <workbookView xWindow="0" yWindow="510" windowWidth="19440" windowHeight="12165"/>
  </bookViews>
  <sheets>
    <sheet name="ПС-110 кВ" sheetId="38" r:id="rId1"/>
  </sheets>
  <definedNames>
    <definedName name="_xlnm.Print_Area" localSheetId="0">'ПС-110 кВ'!$A$1:$J$29</definedName>
  </definedNames>
  <calcPr calcId="152511"/>
</workbook>
</file>

<file path=xl/calcChain.xml><?xml version="1.0" encoding="utf-8"?>
<calcChain xmlns="http://schemas.openxmlformats.org/spreadsheetml/2006/main">
  <c r="I15" i="38" l="1"/>
  <c r="I17" i="38" s="1"/>
  <c r="I23" i="38" l="1"/>
  <c r="I20" i="38" l="1"/>
  <c r="I21" i="38" s="1"/>
  <c r="I22" i="38" s="1"/>
  <c r="I24" i="38" l="1"/>
  <c r="I25" i="38" l="1"/>
  <c r="I26" i="38" s="1"/>
</calcChain>
</file>

<file path=xl/sharedStrings.xml><?xml version="1.0" encoding="utf-8"?>
<sst xmlns="http://schemas.openxmlformats.org/spreadsheetml/2006/main" count="35" uniqueCount="34">
  <si>
    <t>Наименование работ и затрат</t>
  </si>
  <si>
    <t>Всего с НДС:</t>
  </si>
  <si>
    <t>Итого, тыс.руб.</t>
  </si>
  <si>
    <t>Расчет, тыс.руб.</t>
  </si>
  <si>
    <t>(наименование работ и затрат, наименование объекта)</t>
  </si>
  <si>
    <t>№ п/п</t>
  </si>
  <si>
    <t>Номер расценок</t>
  </si>
  <si>
    <t>Ед.изм.</t>
  </si>
  <si>
    <t>Кол-во единиц</t>
  </si>
  <si>
    <t>Стоимость за ед., тыс.руб.</t>
  </si>
  <si>
    <t>УКРУПНЕННЫЙ СМЕТНЫЙ РАСЧЕТ №1</t>
  </si>
  <si>
    <t>НДС – 20%</t>
  </si>
  <si>
    <t>1 ячейка</t>
  </si>
  <si>
    <t xml:space="preserve"> Минэнерго России от 17.01.2019 г. №10 "Укрупненные нормативы цены типовых технологических решений капитального строительства объектов электроэнергетики в части объектов электросетевого хозяйства"</t>
  </si>
  <si>
    <t>Глава II.  РУ 6-750 кВ</t>
  </si>
  <si>
    <t>Таблица В-3. УНЦ ячейки выключателя КРУ 6-35 кВ</t>
  </si>
  <si>
    <t>Итого УНЦ Архангельской области по состоянию на 01.01.2018 г.</t>
  </si>
  <si>
    <t>Коэффициент перехода от базового УНЦ к УНЦ Архангельской области Ц1-29-2</t>
  </si>
  <si>
    <t>Всего УНЦ Архангельской области по состоянию на 01.01.2018 г.</t>
  </si>
  <si>
    <t>1 ед.</t>
  </si>
  <si>
    <t>Район строительства: Архангельская область, г. Архангельск, Северный территориальный округ, ул. Кировская, д. 4</t>
  </si>
  <si>
    <t>В3-05-3</t>
  </si>
  <si>
    <t>Ячейки выключателя 6-15 кВ; номинальный ток 2500 А; номинальный ток отключения 31,5 кА</t>
  </si>
  <si>
    <t>1 х 1 760,00</t>
  </si>
  <si>
    <t>Глава ХIII.  Здание ПС (ОПУ, ЗРУ, РЩ, ЗПС, РПБ)</t>
  </si>
  <si>
    <t>Таблица 35. УНЦ зданий ЗРУ, ЗПС</t>
  </si>
  <si>
    <t>35-01</t>
  </si>
  <si>
    <t>1 х 9 450,00</t>
  </si>
  <si>
    <t>ЗРУ 6кВ</t>
  </si>
  <si>
    <t>Индекс-дефлятор на 2018-2021 гг. принят согласно публикации Минэкономразвития от 01 октября 2018 г. "Прогноз социально-экономического развития Российской Федерации на период до 2024 года" http://economy.gov.ru/minec/activity/sections/macro/201801101- 1,22</t>
  </si>
  <si>
    <t>Итого по состоянию на 2021 г.</t>
  </si>
  <si>
    <t>K_0001</t>
  </si>
  <si>
    <t xml:space="preserve">Строительство ЗРУ-6кВ 1 и 2 секции шин ПС-110/6 кВ «СЦБК» территориальный округ Северный, г. Архангельска, ул. Кировская, д. 4 </t>
  </si>
  <si>
    <t>Инвестиционный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</si>
</sst>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K30"/>
  <sheetViews>
    <sheetView tabSelected="1" view="pageBreakPreview" zoomScaleNormal="130" zoomScaleSheetLayoutView="100" workbookViewId="0">
      <selection activeCell="C4" sqref="C4"/>
    </sheetView>
  </sheetViews>
  <sheetFormatPr defaultColWidth="9.140625" defaultRowHeight="12.75" x14ac:dyDescent="0.25"/>
  <cols>
    <col min="1" max="1" width="4.85546875" style="3" customWidth="1"/>
    <col min="2" max="2" width="5.5703125" style="3" customWidth="1"/>
    <col min="3" max="3" width="19" style="1" customWidth="1"/>
    <col min="4" max="4" width="25.140625" style="1" customWidth="1"/>
    <col min="5" max="5" width="10" style="1" customWidth="1"/>
    <col min="6" max="6" width="9.85546875" style="1" customWidth="1"/>
    <col min="7" max="7" width="14.85546875" style="1" customWidth="1"/>
    <col min="8" max="8" width="20" style="1" customWidth="1"/>
    <col min="9" max="9" width="13.85546875" style="5" customWidth="1"/>
    <col min="10" max="10" width="9.140625" style="3"/>
    <col min="11" max="11" width="16.7109375" style="3" customWidth="1"/>
    <col min="12" max="12" width="9.140625" style="3"/>
    <col min="13" max="13" width="16.42578125" style="3" customWidth="1"/>
    <col min="14" max="14" width="15.85546875" style="3" customWidth="1"/>
    <col min="15" max="15" width="9.140625" style="3"/>
    <col min="16" max="16" width="16.85546875" style="3" customWidth="1"/>
    <col min="17" max="16384" width="9.140625" style="3"/>
  </cols>
  <sheetData>
    <row r="1" spans="1:11" s="11" customFormat="1" ht="15.75" x14ac:dyDescent="0.25">
      <c r="C1" s="15"/>
      <c r="D1" s="13"/>
      <c r="E1" s="15"/>
      <c r="F1" s="15"/>
      <c r="G1" s="15"/>
      <c r="H1" s="15"/>
      <c r="I1" s="2"/>
    </row>
    <row r="2" spans="1:11" s="8" customFormat="1" ht="15.75" x14ac:dyDescent="0.25">
      <c r="A2" s="11"/>
      <c r="C2" s="9"/>
      <c r="D2" s="9"/>
      <c r="E2" s="9"/>
      <c r="F2" s="9"/>
      <c r="G2" s="9"/>
      <c r="H2" s="9"/>
      <c r="I2" s="2"/>
    </row>
    <row r="3" spans="1:11" s="8" customFormat="1" ht="15.75" x14ac:dyDescent="0.25">
      <c r="A3" s="11"/>
      <c r="C3" s="46" t="s">
        <v>10</v>
      </c>
      <c r="D3" s="47"/>
      <c r="E3" s="47"/>
      <c r="F3" s="47"/>
      <c r="G3" s="47"/>
      <c r="H3" s="47"/>
      <c r="I3" s="47"/>
      <c r="J3" s="21"/>
    </row>
    <row r="4" spans="1:11" s="11" customFormat="1" ht="15.75" x14ac:dyDescent="0.25">
      <c r="B4" s="14"/>
      <c r="C4" s="67" t="s">
        <v>33</v>
      </c>
      <c r="D4" s="14"/>
      <c r="E4" s="14" t="s">
        <v>31</v>
      </c>
      <c r="F4" s="14"/>
      <c r="G4" s="14"/>
      <c r="H4" s="14"/>
      <c r="I4" s="14"/>
    </row>
    <row r="5" spans="1:11" s="8" customFormat="1" ht="34.5" customHeight="1" x14ac:dyDescent="0.25">
      <c r="A5" s="11"/>
      <c r="B5" s="19"/>
      <c r="C5" s="53" t="s">
        <v>32</v>
      </c>
      <c r="D5" s="54"/>
      <c r="E5" s="54"/>
      <c r="F5" s="54"/>
      <c r="G5" s="54"/>
      <c r="H5" s="54"/>
      <c r="I5" s="54"/>
      <c r="J5" s="20"/>
    </row>
    <row r="6" spans="1:11" s="8" customFormat="1" ht="15.75" customHeight="1" x14ac:dyDescent="0.25">
      <c r="A6" s="11"/>
      <c r="C6" s="55" t="s">
        <v>4</v>
      </c>
      <c r="D6" s="56"/>
      <c r="E6" s="56"/>
      <c r="F6" s="56"/>
      <c r="G6" s="56"/>
      <c r="H6" s="56"/>
      <c r="I6" s="56"/>
      <c r="J6" s="16"/>
      <c r="K6" s="16"/>
    </row>
    <row r="7" spans="1:11" s="11" customFormat="1" ht="15.75" customHeight="1" x14ac:dyDescent="0.25">
      <c r="B7" s="17"/>
      <c r="C7" s="18"/>
      <c r="D7" s="18"/>
      <c r="E7" s="18"/>
      <c r="F7" s="18"/>
      <c r="G7" s="18"/>
      <c r="H7" s="18"/>
      <c r="I7" s="18"/>
      <c r="J7" s="16"/>
      <c r="K7" s="16"/>
    </row>
    <row r="8" spans="1:11" s="8" customFormat="1" ht="15.75" x14ac:dyDescent="0.25">
      <c r="A8" s="11"/>
      <c r="B8" s="22" t="s">
        <v>20</v>
      </c>
      <c r="C8" s="24"/>
      <c r="D8" s="24"/>
      <c r="E8" s="24"/>
      <c r="F8" s="24"/>
      <c r="G8" s="24"/>
      <c r="H8" s="24"/>
      <c r="I8" s="24"/>
    </row>
    <row r="9" spans="1:11" s="10" customFormat="1" ht="9.75" customHeight="1" thickBot="1" x14ac:dyDescent="0.3">
      <c r="A9" s="11"/>
      <c r="B9" s="51"/>
      <c r="C9" s="52"/>
      <c r="D9" s="52"/>
      <c r="E9" s="52"/>
      <c r="F9" s="52"/>
      <c r="G9" s="52"/>
      <c r="H9" s="52"/>
      <c r="I9" s="52"/>
    </row>
    <row r="10" spans="1:11" ht="32.25" thickBot="1" x14ac:dyDescent="0.3">
      <c r="B10" s="25" t="s">
        <v>5</v>
      </c>
      <c r="C10" s="26" t="s">
        <v>6</v>
      </c>
      <c r="D10" s="26" t="s">
        <v>0</v>
      </c>
      <c r="E10" s="26" t="s">
        <v>7</v>
      </c>
      <c r="F10" s="26" t="s">
        <v>8</v>
      </c>
      <c r="G10" s="26" t="s">
        <v>9</v>
      </c>
      <c r="H10" s="26" t="s">
        <v>3</v>
      </c>
      <c r="I10" s="27" t="s">
        <v>2</v>
      </c>
    </row>
    <row r="11" spans="1:11" ht="16.5" thickBot="1" x14ac:dyDescent="0.3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  <c r="I11" s="30">
        <v>8</v>
      </c>
    </row>
    <row r="12" spans="1:11" ht="27.75" customHeight="1" x14ac:dyDescent="0.25">
      <c r="B12" s="48" t="s">
        <v>13</v>
      </c>
      <c r="C12" s="49"/>
      <c r="D12" s="49"/>
      <c r="E12" s="49"/>
      <c r="F12" s="49"/>
      <c r="G12" s="49"/>
      <c r="H12" s="49"/>
      <c r="I12" s="50"/>
    </row>
    <row r="13" spans="1:11" ht="27" customHeight="1" x14ac:dyDescent="0.25">
      <c r="B13" s="60" t="s">
        <v>14</v>
      </c>
      <c r="C13" s="60"/>
      <c r="D13" s="60"/>
      <c r="E13" s="60"/>
      <c r="F13" s="60"/>
      <c r="G13" s="60"/>
      <c r="H13" s="60"/>
      <c r="I13" s="60"/>
    </row>
    <row r="14" spans="1:11" ht="36.75" customHeight="1" x14ac:dyDescent="0.25">
      <c r="B14" s="57" t="s">
        <v>15</v>
      </c>
      <c r="C14" s="58"/>
      <c r="D14" s="58"/>
      <c r="E14" s="58"/>
      <c r="F14" s="58"/>
      <c r="G14" s="58"/>
      <c r="H14" s="58"/>
      <c r="I14" s="58"/>
    </row>
    <row r="15" spans="1:11" ht="92.25" customHeight="1" x14ac:dyDescent="0.25">
      <c r="B15" s="32">
        <v>1</v>
      </c>
      <c r="C15" s="32" t="s">
        <v>21</v>
      </c>
      <c r="D15" s="33" t="s">
        <v>22</v>
      </c>
      <c r="E15" s="34" t="s">
        <v>12</v>
      </c>
      <c r="F15" s="32">
        <v>28</v>
      </c>
      <c r="G15" s="35">
        <v>1760</v>
      </c>
      <c r="H15" s="32" t="s">
        <v>23</v>
      </c>
      <c r="I15" s="35">
        <f>F15*G15</f>
        <v>49280</v>
      </c>
    </row>
    <row r="16" spans="1:11" ht="21.75" customHeight="1" x14ac:dyDescent="0.25">
      <c r="B16" s="32"/>
      <c r="C16" s="45" t="s">
        <v>17</v>
      </c>
      <c r="D16" s="45"/>
      <c r="E16" s="45"/>
      <c r="F16" s="45"/>
      <c r="G16" s="45"/>
      <c r="H16" s="45"/>
      <c r="I16" s="35">
        <v>1.08</v>
      </c>
    </row>
    <row r="17" spans="2:11" ht="21.75" customHeight="1" x14ac:dyDescent="0.25">
      <c r="B17" s="32"/>
      <c r="C17" s="45" t="s">
        <v>16</v>
      </c>
      <c r="D17" s="45"/>
      <c r="E17" s="45"/>
      <c r="F17" s="45"/>
      <c r="G17" s="45"/>
      <c r="H17" s="45"/>
      <c r="I17" s="44">
        <f>I15*I16</f>
        <v>53222.400000000001</v>
      </c>
    </row>
    <row r="18" spans="2:11" ht="36.75" customHeight="1" x14ac:dyDescent="0.25">
      <c r="B18" s="60" t="s">
        <v>24</v>
      </c>
      <c r="C18" s="66"/>
      <c r="D18" s="66"/>
      <c r="E18" s="66"/>
      <c r="F18" s="66"/>
      <c r="G18" s="66"/>
      <c r="H18" s="66"/>
      <c r="I18" s="66"/>
    </row>
    <row r="19" spans="2:11" ht="27" customHeight="1" x14ac:dyDescent="0.25">
      <c r="B19" s="57" t="s">
        <v>25</v>
      </c>
      <c r="C19" s="58"/>
      <c r="D19" s="58"/>
      <c r="E19" s="58"/>
      <c r="F19" s="58"/>
      <c r="G19" s="58"/>
      <c r="H19" s="58"/>
      <c r="I19" s="58"/>
    </row>
    <row r="20" spans="2:11" ht="92.25" customHeight="1" x14ac:dyDescent="0.25">
      <c r="B20" s="32">
        <v>2</v>
      </c>
      <c r="C20" s="32" t="s">
        <v>26</v>
      </c>
      <c r="D20" s="33" t="s">
        <v>28</v>
      </c>
      <c r="E20" s="34" t="s">
        <v>19</v>
      </c>
      <c r="F20" s="32">
        <v>1</v>
      </c>
      <c r="G20" s="35">
        <v>9450</v>
      </c>
      <c r="H20" s="32" t="s">
        <v>27</v>
      </c>
      <c r="I20" s="35">
        <f>F20*G20</f>
        <v>9450</v>
      </c>
    </row>
    <row r="21" spans="2:11" ht="21.75" customHeight="1" x14ac:dyDescent="0.25">
      <c r="B21" s="32"/>
      <c r="C21" s="45" t="s">
        <v>16</v>
      </c>
      <c r="D21" s="45"/>
      <c r="E21" s="45"/>
      <c r="F21" s="45"/>
      <c r="G21" s="45"/>
      <c r="H21" s="45"/>
      <c r="I21" s="44">
        <f>I20</f>
        <v>9450</v>
      </c>
    </row>
    <row r="22" spans="2:11" ht="21.75" customHeight="1" x14ac:dyDescent="0.25">
      <c r="B22" s="37"/>
      <c r="C22" s="64" t="s">
        <v>18</v>
      </c>
      <c r="D22" s="64"/>
      <c r="E22" s="64"/>
      <c r="F22" s="64"/>
      <c r="G22" s="64"/>
      <c r="H22" s="64"/>
      <c r="I22" s="44">
        <f>I17+I21</f>
        <v>62672.4</v>
      </c>
    </row>
    <row r="23" spans="2:11" ht="50.25" customHeight="1" x14ac:dyDescent="0.25">
      <c r="B23" s="31"/>
      <c r="C23" s="65" t="s">
        <v>29</v>
      </c>
      <c r="D23" s="65"/>
      <c r="E23" s="65"/>
      <c r="F23" s="65"/>
      <c r="G23" s="65"/>
      <c r="H23" s="65"/>
      <c r="I23" s="38">
        <f>ROUND(1.052*1.05*1.051*1.051,3)</f>
        <v>1.22</v>
      </c>
    </row>
    <row r="24" spans="2:11" ht="21.75" customHeight="1" x14ac:dyDescent="0.25">
      <c r="B24" s="61" t="s">
        <v>30</v>
      </c>
      <c r="C24" s="62"/>
      <c r="D24" s="62"/>
      <c r="E24" s="62"/>
      <c r="F24" s="62"/>
      <c r="G24" s="62"/>
      <c r="H24" s="62"/>
      <c r="I24" s="36">
        <f>I22*I23</f>
        <v>76460.327999999994</v>
      </c>
    </row>
    <row r="25" spans="2:11" ht="21.75" customHeight="1" x14ac:dyDescent="0.25">
      <c r="B25" s="31"/>
      <c r="C25" s="45" t="s">
        <v>11</v>
      </c>
      <c r="D25" s="63"/>
      <c r="E25" s="63"/>
      <c r="F25" s="63"/>
      <c r="G25" s="63"/>
      <c r="H25" s="63"/>
      <c r="I25" s="35">
        <f>I24*20/100</f>
        <v>15292.065599999998</v>
      </c>
      <c r="K25" s="4"/>
    </row>
    <row r="26" spans="2:11" ht="20.25" customHeight="1" x14ac:dyDescent="0.25">
      <c r="B26" s="31"/>
      <c r="C26" s="64" t="s">
        <v>1</v>
      </c>
      <c r="D26" s="63"/>
      <c r="E26" s="63"/>
      <c r="F26" s="63"/>
      <c r="G26" s="63"/>
      <c r="H26" s="63"/>
      <c r="I26" s="36">
        <f>I24+I25</f>
        <v>91752.393599999996</v>
      </c>
      <c r="K26" s="4"/>
    </row>
    <row r="27" spans="2:11" ht="20.25" customHeight="1" x14ac:dyDescent="0.25">
      <c r="B27" s="19"/>
      <c r="C27" s="41"/>
      <c r="D27" s="42"/>
      <c r="E27" s="42"/>
      <c r="F27" s="42"/>
      <c r="G27" s="42"/>
      <c r="H27" s="42"/>
      <c r="I27" s="43"/>
      <c r="K27" s="4"/>
    </row>
    <row r="28" spans="2:11" ht="20.25" customHeight="1" x14ac:dyDescent="0.25">
      <c r="B28" s="39"/>
      <c r="C28" s="12"/>
      <c r="D28" s="12"/>
      <c r="E28" s="12"/>
      <c r="F28" s="12"/>
      <c r="G28" s="12"/>
      <c r="H28" s="12"/>
      <c r="I28" s="40"/>
      <c r="K28" s="4"/>
    </row>
    <row r="29" spans="2:11" x14ac:dyDescent="0.25">
      <c r="I29" s="23"/>
      <c r="K29" s="4"/>
    </row>
    <row r="30" spans="2:11" ht="21" customHeight="1" x14ac:dyDescent="0.2">
      <c r="C30" s="6"/>
      <c r="D30" s="7"/>
      <c r="E30" s="12"/>
      <c r="F30" s="12"/>
      <c r="G30" s="12"/>
      <c r="H30" s="59"/>
      <c r="I30" s="59"/>
      <c r="K30" s="4"/>
    </row>
  </sheetData>
  <mergeCells count="18">
    <mergeCell ref="H30:I30"/>
    <mergeCell ref="B13:I13"/>
    <mergeCell ref="B14:I14"/>
    <mergeCell ref="B24:H24"/>
    <mergeCell ref="C25:H25"/>
    <mergeCell ref="C26:H26"/>
    <mergeCell ref="C23:H23"/>
    <mergeCell ref="C16:H16"/>
    <mergeCell ref="C17:H17"/>
    <mergeCell ref="C22:H22"/>
    <mergeCell ref="B18:I18"/>
    <mergeCell ref="C21:H21"/>
    <mergeCell ref="C3:I3"/>
    <mergeCell ref="B12:I12"/>
    <mergeCell ref="B9:I9"/>
    <mergeCell ref="C5:I5"/>
    <mergeCell ref="C6:I6"/>
    <mergeCell ref="B19:I19"/>
  </mergeCells>
  <pageMargins left="0.59055118110236227" right="0.19685039370078741" top="0.3937007874015748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ПС-110 кВ</vt:lpstr>
      <vt:lpstr>'ПС-110 кВ'!Область_печати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ofesenko</dc:creator>
  <cp:lastModifiedBy>user</cp:lastModifiedBy>
  <cp:lastPrinted>2017-06-23T12:18:54Z</cp:lastPrinted>
  <dcterms:created xsi:type="dcterms:W3CDTF">2012-05-14T09:08:04Z</dcterms:created>
  <dcterms:modified xsi:type="dcterms:W3CDTF">2020-05-21T09:05:57Z</dcterms:modified>
</cp:coreProperties>
</file>